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9180" windowHeight="4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<sst xmlns="http://schemas.openxmlformats.org/spreadsheetml/2006/main" count="111" uniqueCount="108">
  <si>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</si>
  <si>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</si>
  <si>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</si>
  <si>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</si>
  <si>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</si>
  <si>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</si>
  <si>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</si>
  <si>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 543-9235</t>
  </si>
  <si>
    <t>E-Mail:</t>
  </si>
  <si>
    <t>kkrog@u.washington.edu</t>
  </si>
  <si>
    <t>Nutrient Sample Analyses, Technicon Model AAII</t>
  </si>
  <si>
    <t>Customer:</t>
  </si>
  <si>
    <t>Date:</t>
  </si>
  <si>
    <t xml:space="preserve"> </t>
  </si>
  <si>
    <t>Analyst:</t>
  </si>
  <si>
    <t>KAK</t>
  </si>
  <si>
    <t>Comments:</t>
  </si>
  <si>
    <t>Filename:</t>
  </si>
  <si>
    <t>Status</t>
  </si>
  <si>
    <t>Factor</t>
  </si>
  <si>
    <t>Refractive Index</t>
  </si>
  <si>
    <t>Synch Time</t>
  </si>
  <si>
    <t>Initial Blank</t>
  </si>
  <si>
    <t>Final Blank</t>
  </si>
  <si>
    <t>Factor Adjustment</t>
  </si>
  <si>
    <t>Total Samples+Blanks+Standards</t>
  </si>
  <si>
    <t>Dilution</t>
  </si>
  <si>
    <t>Seq#</t>
  </si>
  <si>
    <t>Bottle#</t>
  </si>
  <si>
    <t>Depth</t>
  </si>
  <si>
    <t>HCDOP</t>
  </si>
  <si>
    <t>samples from Nov 2006</t>
  </si>
  <si>
    <t>freshwater</t>
  </si>
  <si>
    <t>hcdop704</t>
  </si>
  <si>
    <r>
      <t>[ PO</t>
    </r>
    <r>
      <rPr>
        <vertAlign val="subscript"/>
        <sz val="10"/>
        <color indexed="17"/>
        <rFont val="Arial"/>
        <family val="2"/>
      </rPr>
      <t>4</t>
    </r>
    <r>
      <rPr>
        <sz val="10"/>
        <color indexed="17"/>
        <rFont val="Arial"/>
        <family val="2"/>
      </rPr>
      <t xml:space="preserve"> ]</t>
    </r>
  </si>
  <si>
    <r>
      <t>[ SiO</t>
    </r>
    <r>
      <rPr>
        <vertAlign val="subscript"/>
        <sz val="10"/>
        <color indexed="17"/>
        <rFont val="Arial"/>
        <family val="2"/>
      </rPr>
      <t>4</t>
    </r>
    <r>
      <rPr>
        <sz val="10"/>
        <color indexed="17"/>
        <rFont val="Arial"/>
        <family val="2"/>
      </rPr>
      <t xml:space="preserve"> ]</t>
    </r>
  </si>
  <si>
    <r>
      <t>[ NO</t>
    </r>
    <r>
      <rPr>
        <vertAlign val="subscript"/>
        <sz val="10"/>
        <color indexed="17"/>
        <rFont val="Arial"/>
        <family val="2"/>
      </rPr>
      <t>3</t>
    </r>
    <r>
      <rPr>
        <sz val="10"/>
        <color indexed="17"/>
        <rFont val="Arial"/>
        <family val="2"/>
      </rPr>
      <t xml:space="preserve"> ]</t>
    </r>
  </si>
  <si>
    <r>
      <t>[ NO</t>
    </r>
    <r>
      <rPr>
        <vertAlign val="sub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 xml:space="preserve"> ]</t>
    </r>
  </si>
  <si>
    <r>
      <t>[ NH</t>
    </r>
    <r>
      <rPr>
        <vertAlign val="subscript"/>
        <sz val="10"/>
        <color indexed="17"/>
        <rFont val="Arial"/>
        <family val="2"/>
      </rPr>
      <t>4</t>
    </r>
    <r>
      <rPr>
        <sz val="10"/>
        <color indexed="17"/>
        <rFont val="Arial"/>
        <family val="2"/>
      </rPr>
      <t xml:space="preserve"> ]</t>
    </r>
  </si>
  <si>
    <r>
      <t>Calculated Values [micrograms</t>
    </r>
    <r>
      <rPr>
        <b/>
        <sz val="10"/>
        <color indexed="17"/>
        <rFont val="Symbol"/>
        <family val="1"/>
      </rPr>
      <t>/</t>
    </r>
    <r>
      <rPr>
        <b/>
        <sz val="10"/>
        <color indexed="17"/>
        <rFont val="Arial"/>
        <family val="2"/>
      </rPr>
      <t>L]</t>
    </r>
  </si>
  <si>
    <t>Station/Sample ID</t>
  </si>
  <si>
    <r>
      <t>[ PO</t>
    </r>
    <r>
      <rPr>
        <vertAlign val="subscript"/>
        <sz val="10"/>
        <color indexed="17"/>
        <rFont val="Arial"/>
        <family val="2"/>
      </rPr>
      <t>4</t>
    </r>
    <r>
      <rPr>
        <sz val="10"/>
        <color indexed="17"/>
        <rFont val="Arial"/>
        <family val="2"/>
      </rPr>
      <t>-P ]</t>
    </r>
  </si>
  <si>
    <r>
      <t>[ SiO</t>
    </r>
    <r>
      <rPr>
        <vertAlign val="subscript"/>
        <sz val="10"/>
        <color indexed="17"/>
        <rFont val="Arial"/>
        <family val="2"/>
      </rPr>
      <t>4</t>
    </r>
    <r>
      <rPr>
        <sz val="10"/>
        <color indexed="17"/>
        <rFont val="Arial"/>
        <family val="2"/>
      </rPr>
      <t xml:space="preserve"> -Si]</t>
    </r>
  </si>
  <si>
    <r>
      <t>[ NO</t>
    </r>
    <r>
      <rPr>
        <vertAlign val="subscript"/>
        <sz val="10"/>
        <color indexed="17"/>
        <rFont val="Arial"/>
        <family val="2"/>
      </rPr>
      <t>3</t>
    </r>
    <r>
      <rPr>
        <sz val="10"/>
        <color indexed="17"/>
        <rFont val="Arial"/>
        <family val="2"/>
      </rPr>
      <t>-N ]</t>
    </r>
  </si>
  <si>
    <r>
      <t>[ NO</t>
    </r>
    <r>
      <rPr>
        <vertAlign val="sub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>-N ]</t>
    </r>
  </si>
  <si>
    <r>
      <t>[ NH</t>
    </r>
    <r>
      <rPr>
        <vertAlign val="subscript"/>
        <sz val="10"/>
        <color indexed="17"/>
        <rFont val="Arial"/>
        <family val="2"/>
      </rPr>
      <t>4</t>
    </r>
    <r>
      <rPr>
        <sz val="10"/>
        <color indexed="17"/>
        <rFont val="Arial"/>
        <family val="2"/>
      </rPr>
      <t>-N ]</t>
    </r>
  </si>
  <si>
    <t>N13</t>
  </si>
  <si>
    <t>dose</t>
  </si>
  <si>
    <t>N18</t>
  </si>
  <si>
    <t>dewa</t>
  </si>
  <si>
    <t>N19</t>
  </si>
  <si>
    <t>band</t>
  </si>
  <si>
    <t>N8</t>
  </si>
  <si>
    <t>bbee</t>
  </si>
  <si>
    <t>N20</t>
  </si>
  <si>
    <t>bqui</t>
  </si>
  <si>
    <t>N12</t>
  </si>
  <si>
    <t>duck</t>
  </si>
  <si>
    <t>N10</t>
  </si>
  <si>
    <t>enatd</t>
  </si>
  <si>
    <t>N11</t>
  </si>
  <si>
    <t>enatu</t>
  </si>
  <si>
    <t>N16</t>
  </si>
  <si>
    <t>fult</t>
  </si>
  <si>
    <t>hama</t>
  </si>
  <si>
    <t>N24</t>
  </si>
  <si>
    <t>stim</t>
  </si>
  <si>
    <t>N3</t>
  </si>
  <si>
    <t>koka</t>
  </si>
  <si>
    <t>N23</t>
  </si>
  <si>
    <t>lqui</t>
  </si>
  <si>
    <t>N6</t>
  </si>
  <si>
    <t>miss</t>
  </si>
  <si>
    <t>N22</t>
  </si>
  <si>
    <t>seab</t>
  </si>
  <si>
    <t>N15</t>
  </si>
  <si>
    <t>skab</t>
  </si>
  <si>
    <t>N21</t>
  </si>
  <si>
    <t>stav</t>
  </si>
  <si>
    <t>N17</t>
  </si>
  <si>
    <t>tahu</t>
  </si>
  <si>
    <t>N5</t>
  </si>
  <si>
    <t>unio</t>
  </si>
  <si>
    <t>N7</t>
  </si>
  <si>
    <t>tarb</t>
  </si>
  <si>
    <t>N9</t>
  </si>
  <si>
    <t>thor</t>
  </si>
  <si>
    <t>N1</t>
  </si>
  <si>
    <t>limi</t>
  </si>
  <si>
    <t>N14</t>
  </si>
  <si>
    <t>N25</t>
  </si>
  <si>
    <t>skoka</t>
  </si>
  <si>
    <t>N26</t>
  </si>
  <si>
    <t>skokb</t>
  </si>
  <si>
    <t>N27</t>
  </si>
  <si>
    <t>skokc</t>
  </si>
  <si>
    <t>N28</t>
  </si>
  <si>
    <t>skokd</t>
  </si>
  <si>
    <t>N31</t>
  </si>
  <si>
    <t>holy?</t>
  </si>
  <si>
    <t>N30</t>
  </si>
  <si>
    <t>trai</t>
  </si>
  <si>
    <t>jors</t>
  </si>
  <si>
    <t>N4</t>
  </si>
  <si>
    <t>hill</t>
  </si>
  <si>
    <t>chk</t>
  </si>
  <si>
    <t>blk</t>
  </si>
  <si>
    <t>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</si>
</sst>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0.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48"/>
      <color indexed="28"/>
      <name val="Poster Bodoni ATT"/>
      <family val="1"/>
    </font>
    <font>
      <b/>
      <sz val="12"/>
      <name val="Geneva"/>
      <family val="0"/>
    </font>
    <font>
      <b/>
      <sz val="12"/>
      <name val="Arial"/>
      <family val="0"/>
    </font>
    <font>
      <i/>
      <sz val="11"/>
      <name val="Geneva"/>
      <family val="0"/>
    </font>
    <font>
      <sz val="10"/>
      <name val="Geneva"/>
      <family val="0"/>
    </font>
    <font>
      <sz val="14"/>
      <color indexed="28"/>
      <name val="Poster Bodoni ATT"/>
      <family val="1"/>
    </font>
    <font>
      <sz val="10"/>
      <color indexed="17"/>
      <name val="Arial"/>
      <family val="2"/>
    </font>
    <font>
      <vertAlign val="subscript"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Symbol"/>
      <family val="1"/>
    </font>
    <font>
      <sz val="10"/>
      <color indexed="2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15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165" fontId="0" fillId="2" borderId="5" xfId="0" applyNumberFormat="1" applyFill="1" applyBorder="1" applyAlignment="1">
      <alignment horizontal="right"/>
    </xf>
    <xf numFmtId="0" fontId="0" fillId="2" borderId="6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ill="1" applyBorder="1" applyAlignment="1">
      <alignment horizontal="left"/>
    </xf>
    <xf numFmtId="165" fontId="0" fillId="2" borderId="8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2" borderId="7" xfId="0" applyNumberFormat="1" applyFont="1" applyFill="1" applyBorder="1" applyAlignment="1">
      <alignment horizontal="left"/>
    </xf>
    <xf numFmtId="166" fontId="10" fillId="0" borderId="2" xfId="0" applyNumberFormat="1" applyFont="1" applyBorder="1" applyAlignment="1">
      <alignment horizontal="right"/>
    </xf>
    <xf numFmtId="166" fontId="10" fillId="0" borderId="3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10" fillId="3" borderId="0" xfId="0" applyFont="1" applyFill="1" applyAlignment="1">
      <alignment/>
    </xf>
    <xf numFmtId="166" fontId="10" fillId="3" borderId="0" xfId="0" applyNumberFormat="1" applyFont="1" applyFill="1" applyAlignment="1">
      <alignment/>
    </xf>
    <xf numFmtId="166" fontId="12" fillId="3" borderId="0" xfId="0" applyNumberFormat="1" applyFont="1" applyFill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right"/>
    </xf>
    <xf numFmtId="166" fontId="1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166" fontId="0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75" zoomScaleNormal="75" workbookViewId="0" topLeftCell="A31">
      <selection activeCell="H56" sqref="H56"/>
    </sheetView>
  </sheetViews>
  <sheetFormatPr defaultColWidth="9.140625" defaultRowHeight="12.75"/>
  <sheetData>
    <row r="1" ht="60.75">
      <c r="A1" s="1" t="s">
        <v>0</v>
      </c>
    </row>
    <row r="2" spans="1:11" ht="15">
      <c r="A2" s="2" t="s">
        <v>1</v>
      </c>
      <c r="B2" s="2"/>
      <c r="C2" s="2"/>
      <c r="D2" s="3"/>
      <c r="E2" s="3"/>
      <c r="G2" s="2" t="s">
        <v>2</v>
      </c>
      <c r="H2" s="4"/>
      <c r="I2" s="5"/>
      <c r="J2" s="5"/>
      <c r="K2" s="5"/>
    </row>
    <row r="3" spans="1:11" ht="15">
      <c r="A3" s="2" t="s">
        <v>3</v>
      </c>
      <c r="B3" s="2"/>
      <c r="C3" s="2"/>
      <c r="D3" s="3"/>
      <c r="E3" s="3"/>
      <c r="G3" s="3" t="s">
        <v>4</v>
      </c>
      <c r="H3" s="4"/>
      <c r="I3" s="5"/>
      <c r="J3" s="5"/>
      <c r="K3" s="5"/>
    </row>
    <row r="4" spans="1:11" ht="15">
      <c r="A4" s="2" t="s">
        <v>5</v>
      </c>
      <c r="B4" s="2"/>
      <c r="C4" s="2"/>
      <c r="D4" s="5"/>
      <c r="E4" s="3"/>
      <c r="G4" s="3" t="s">
        <v>6</v>
      </c>
      <c r="H4" s="4" t="s">
        <v>7</v>
      </c>
      <c r="J4" s="2"/>
      <c r="K4" s="5"/>
    </row>
    <row r="5" spans="1:11" ht="15">
      <c r="A5" s="2"/>
      <c r="B5" s="2"/>
      <c r="C5" s="2"/>
      <c r="D5" s="3"/>
      <c r="E5" s="3"/>
      <c r="G5" s="6" t="s">
        <v>8</v>
      </c>
      <c r="H5" s="4" t="s">
        <v>9</v>
      </c>
      <c r="I5" s="5"/>
      <c r="J5" s="5"/>
      <c r="K5" s="5"/>
    </row>
    <row r="6" spans="1:7" ht="15" thickBot="1">
      <c r="A6" s="7" t="s">
        <v>10</v>
      </c>
      <c r="D6" s="8"/>
      <c r="E6" s="8"/>
      <c r="F6" s="9"/>
      <c r="G6" s="10"/>
    </row>
    <row r="7" spans="1:10" ht="13.5" thickTop="1">
      <c r="A7" s="11" t="s">
        <v>11</v>
      </c>
      <c r="B7" s="12"/>
      <c r="C7" s="12" t="s">
        <v>30</v>
      </c>
      <c r="D7" s="13"/>
      <c r="E7" s="13"/>
      <c r="F7" s="13"/>
      <c r="G7" s="13"/>
      <c r="H7" s="12"/>
      <c r="I7" s="13" t="s">
        <v>12</v>
      </c>
      <c r="J7" s="14">
        <v>39169</v>
      </c>
    </row>
    <row r="8" spans="1:10" ht="12.75">
      <c r="A8" s="15"/>
      <c r="B8" s="16"/>
      <c r="C8" s="16" t="s">
        <v>31</v>
      </c>
      <c r="D8" s="17"/>
      <c r="E8" s="17"/>
      <c r="F8" s="17"/>
      <c r="G8" s="17"/>
      <c r="H8" s="16"/>
      <c r="I8" s="17" t="s">
        <v>14</v>
      </c>
      <c r="J8" s="18" t="s">
        <v>15</v>
      </c>
    </row>
    <row r="9" spans="1:10" ht="13.5" thickBot="1">
      <c r="A9" s="19" t="s">
        <v>16</v>
      </c>
      <c r="B9" s="20"/>
      <c r="C9" s="43" t="s">
        <v>32</v>
      </c>
      <c r="D9" s="21"/>
      <c r="E9" s="21"/>
      <c r="F9" s="21"/>
      <c r="G9" s="21"/>
      <c r="H9" s="16"/>
      <c r="I9" s="17" t="s">
        <v>17</v>
      </c>
      <c r="J9" s="22" t="s">
        <v>33</v>
      </c>
    </row>
    <row r="10" spans="1:10" ht="15.75" thickTop="1">
      <c r="A10" s="23"/>
      <c r="B10" s="24"/>
      <c r="C10" s="24"/>
      <c r="D10" s="24"/>
      <c r="E10" s="25"/>
      <c r="F10" s="44" t="s">
        <v>34</v>
      </c>
      <c r="G10" s="44" t="s">
        <v>35</v>
      </c>
      <c r="H10" s="44" t="s">
        <v>36</v>
      </c>
      <c r="I10" s="44" t="s">
        <v>37</v>
      </c>
      <c r="J10" s="45" t="s">
        <v>38</v>
      </c>
    </row>
    <row r="11" spans="1:10" ht="12.75">
      <c r="A11" s="26"/>
      <c r="B11" s="27"/>
      <c r="C11" s="27" t="s">
        <v>18</v>
      </c>
      <c r="D11" s="27"/>
      <c r="E11" s="28"/>
      <c r="F11" s="29">
        <v>1</v>
      </c>
      <c r="G11" s="29">
        <v>1</v>
      </c>
      <c r="H11" s="29">
        <v>1</v>
      </c>
      <c r="I11" s="29">
        <v>1</v>
      </c>
      <c r="J11" s="30">
        <v>1</v>
      </c>
    </row>
    <row r="12" spans="1:10" ht="12.75">
      <c r="A12" s="26"/>
      <c r="B12" s="27"/>
      <c r="C12" s="27" t="s">
        <v>19</v>
      </c>
      <c r="D12" s="27"/>
      <c r="E12" s="28"/>
      <c r="F12" s="31">
        <v>0.0343</v>
      </c>
      <c r="G12" s="31">
        <v>2.0592</v>
      </c>
      <c r="H12" s="31">
        <v>0.3465</v>
      </c>
      <c r="I12" s="31">
        <v>0.0368</v>
      </c>
      <c r="J12" s="32">
        <v>0.0381</v>
      </c>
    </row>
    <row r="13" spans="1:10" ht="12.75">
      <c r="A13" s="26"/>
      <c r="B13" s="27"/>
      <c r="C13" s="27" t="s">
        <v>20</v>
      </c>
      <c r="D13" s="27"/>
      <c r="E13" s="28"/>
      <c r="F13" s="33">
        <v>0</v>
      </c>
      <c r="G13" s="33">
        <v>0</v>
      </c>
      <c r="H13" s="33">
        <v>0</v>
      </c>
      <c r="I13" s="33">
        <v>0</v>
      </c>
      <c r="J13" s="34">
        <v>0</v>
      </c>
    </row>
    <row r="14" spans="1:10" ht="12.75">
      <c r="A14" s="26"/>
      <c r="B14" s="27"/>
      <c r="C14" s="27" t="s">
        <v>21</v>
      </c>
      <c r="D14" s="27"/>
      <c r="E14" s="28"/>
      <c r="F14" s="28">
        <v>0</v>
      </c>
      <c r="G14" s="28">
        <v>0</v>
      </c>
      <c r="H14" s="28">
        <v>0</v>
      </c>
      <c r="I14" s="28">
        <v>0</v>
      </c>
      <c r="J14" s="35">
        <v>0</v>
      </c>
    </row>
    <row r="15" spans="1:10" ht="12.75">
      <c r="A15" s="26"/>
      <c r="B15" s="27"/>
      <c r="C15" s="27" t="s">
        <v>22</v>
      </c>
      <c r="D15" s="27"/>
      <c r="E15" s="28"/>
      <c r="F15" s="28">
        <v>9.9</v>
      </c>
      <c r="G15" s="28">
        <v>7.9</v>
      </c>
      <c r="H15" s="28">
        <v>8.5</v>
      </c>
      <c r="I15" s="28">
        <v>3</v>
      </c>
      <c r="J15" s="35">
        <v>20</v>
      </c>
    </row>
    <row r="16" spans="1:10" ht="12.75">
      <c r="A16" s="26"/>
      <c r="B16" s="27"/>
      <c r="C16" s="27" t="s">
        <v>23</v>
      </c>
      <c r="D16" s="27"/>
      <c r="E16" s="28"/>
      <c r="F16" s="28">
        <v>10.7</v>
      </c>
      <c r="G16" s="28">
        <v>8.3</v>
      </c>
      <c r="H16" s="28">
        <v>8.9</v>
      </c>
      <c r="I16" s="28">
        <v>3.9</v>
      </c>
      <c r="J16" s="35">
        <v>20.9</v>
      </c>
    </row>
    <row r="17" spans="1:10" ht="12.75">
      <c r="A17" s="26"/>
      <c r="B17" s="27"/>
      <c r="C17" s="27" t="s">
        <v>24</v>
      </c>
      <c r="D17" s="27"/>
      <c r="E17" s="28"/>
      <c r="F17" s="31">
        <v>0.0343</v>
      </c>
      <c r="G17" s="31">
        <v>2.0592</v>
      </c>
      <c r="H17" s="31">
        <v>0.3465</v>
      </c>
      <c r="I17" s="31">
        <v>0.0368</v>
      </c>
      <c r="J17" s="32">
        <v>0.0381</v>
      </c>
    </row>
    <row r="18" spans="1:10" ht="13.5" thickBot="1">
      <c r="A18" s="36"/>
      <c r="B18" s="37"/>
      <c r="C18" s="37" t="s">
        <v>25</v>
      </c>
      <c r="D18" s="37"/>
      <c r="E18" s="38"/>
      <c r="F18" s="39">
        <v>47</v>
      </c>
      <c r="G18" s="39">
        <v>47</v>
      </c>
      <c r="H18" s="39">
        <v>47</v>
      </c>
      <c r="I18" s="39">
        <v>47</v>
      </c>
      <c r="J18" s="40">
        <v>47</v>
      </c>
    </row>
    <row r="19" spans="4:9" ht="13.5" thickTop="1">
      <c r="D19" s="41"/>
      <c r="E19" s="42"/>
      <c r="F19" s="42"/>
      <c r="G19" s="42"/>
      <c r="H19" s="42"/>
      <c r="I19" s="42"/>
    </row>
    <row r="20" spans="1:10" ht="12.75">
      <c r="A20" s="46"/>
      <c r="B20" s="46"/>
      <c r="C20" s="46"/>
      <c r="D20" s="47"/>
      <c r="E20" s="48" t="s">
        <v>26</v>
      </c>
      <c r="F20" s="49"/>
      <c r="G20" s="50"/>
      <c r="H20" s="51" t="s">
        <v>39</v>
      </c>
      <c r="I20" s="50"/>
      <c r="J20" s="50"/>
    </row>
    <row r="21" spans="1:10" ht="15.75" thickBot="1">
      <c r="A21" s="52" t="s">
        <v>27</v>
      </c>
      <c r="B21" s="52" t="s">
        <v>28</v>
      </c>
      <c r="C21" s="52" t="s">
        <v>40</v>
      </c>
      <c r="D21" s="53" t="s">
        <v>29</v>
      </c>
      <c r="E21" s="54" t="s">
        <v>19</v>
      </c>
      <c r="F21" s="54" t="s">
        <v>41</v>
      </c>
      <c r="G21" s="54" t="s">
        <v>42</v>
      </c>
      <c r="H21" s="54" t="s">
        <v>43</v>
      </c>
      <c r="I21" s="54" t="s">
        <v>44</v>
      </c>
      <c r="J21" s="54" t="s">
        <v>45</v>
      </c>
    </row>
    <row r="22" spans="1:16" ht="13.5" thickTop="1">
      <c r="A22" s="55">
        <v>2</v>
      </c>
      <c r="B22" s="56" t="s">
        <v>46</v>
      </c>
      <c r="C22" s="56" t="s">
        <v>47</v>
      </c>
      <c r="D22" s="57">
        <v>39022</v>
      </c>
      <c r="E22" s="58">
        <v>1</v>
      </c>
      <c r="F22" s="62">
        <v>1.982110264030101</v>
      </c>
      <c r="G22" s="62">
        <v>3706.7322973942146</v>
      </c>
      <c r="H22" s="62">
        <v>86.68373006529907</v>
      </c>
      <c r="I22" s="62">
        <v>0.5988323056152449</v>
      </c>
      <c r="J22" s="62">
        <v>1.6873630909627364</v>
      </c>
      <c r="L22">
        <f>F22/30.9738</f>
        <v>0.06399312528750431</v>
      </c>
      <c r="M22">
        <f>G22/28.086</f>
        <v>131.9779355335119</v>
      </c>
      <c r="N22">
        <f>H22/14.0067</f>
        <v>6.188733253749925</v>
      </c>
      <c r="O22">
        <f>I22/14.0067</f>
        <v>0.04275327561918545</v>
      </c>
      <c r="P22">
        <f>J22/14.0067</f>
        <v>0.12046828239076558</v>
      </c>
    </row>
    <row r="23" spans="1:16" ht="12.75">
      <c r="A23" s="55">
        <v>3</v>
      </c>
      <c r="B23" s="56" t="s">
        <v>48</v>
      </c>
      <c r="C23" s="56" t="s">
        <v>49</v>
      </c>
      <c r="D23" s="59"/>
      <c r="E23" s="58">
        <v>1</v>
      </c>
      <c r="F23" s="62">
        <v>3.2387274895725566</v>
      </c>
      <c r="G23" s="62">
        <v>3648.3973224958163</v>
      </c>
      <c r="H23" s="62">
        <v>132.50395341143792</v>
      </c>
      <c r="I23" s="62">
        <v>0.8467006225915187</v>
      </c>
      <c r="J23" s="62">
        <v>12.671120277290163</v>
      </c>
      <c r="L23">
        <f aca="true" t="shared" si="0" ref="L23:L55">F23/30.9738</f>
        <v>0.10456345329189691</v>
      </c>
      <c r="M23">
        <f aca="true" t="shared" si="1" ref="M23:M55">G23/28.086</f>
        <v>129.90092296858992</v>
      </c>
      <c r="N23">
        <f aca="true" t="shared" si="2" ref="N23:N55">H23/14.0067</f>
        <v>9.46004079557911</v>
      </c>
      <c r="O23">
        <f aca="true" t="shared" si="3" ref="O23:O55">I23/14.0067</f>
        <v>0.060449686406613884</v>
      </c>
      <c r="P23">
        <f aca="true" t="shared" si="4" ref="P23:P55">J23/14.0067</f>
        <v>0.9046470815602649</v>
      </c>
    </row>
    <row r="24" spans="1:16" ht="12.75">
      <c r="A24" s="55">
        <v>4</v>
      </c>
      <c r="B24" s="56" t="s">
        <v>50</v>
      </c>
      <c r="C24" s="56" t="s">
        <v>51</v>
      </c>
      <c r="D24" s="59"/>
      <c r="E24" s="58">
        <v>1</v>
      </c>
      <c r="F24" s="62">
        <v>19.154372277827928</v>
      </c>
      <c r="G24" s="62">
        <v>8096.008415013148</v>
      </c>
      <c r="H24" s="62">
        <v>7.459349750993195</v>
      </c>
      <c r="I24" s="62">
        <v>3.0533867011590514</v>
      </c>
      <c r="J24" s="62">
        <v>39.07846620153606</v>
      </c>
      <c r="L24">
        <f t="shared" si="0"/>
        <v>0.6184056292036472</v>
      </c>
      <c r="M24">
        <f t="shared" si="1"/>
        <v>288.2577944532204</v>
      </c>
      <c r="N24">
        <f t="shared" si="2"/>
        <v>0.53255583049492</v>
      </c>
      <c r="O24">
        <f t="shared" si="3"/>
        <v>0.2179947240362863</v>
      </c>
      <c r="P24">
        <f t="shared" si="4"/>
        <v>2.7899838078588144</v>
      </c>
    </row>
    <row r="25" spans="1:16" ht="12.75">
      <c r="A25" s="55">
        <v>5</v>
      </c>
      <c r="B25" s="56" t="s">
        <v>52</v>
      </c>
      <c r="C25" s="56" t="s">
        <v>53</v>
      </c>
      <c r="D25" s="59" t="s">
        <v>13</v>
      </c>
      <c r="E25" s="58">
        <v>1</v>
      </c>
      <c r="F25" s="62">
        <v>18.074043080329197</v>
      </c>
      <c r="G25" s="62">
        <v>7927.772316519245</v>
      </c>
      <c r="H25" s="62">
        <v>76.55552210959875</v>
      </c>
      <c r="I25" s="62">
        <v>2.8373244956531845</v>
      </c>
      <c r="J25" s="62">
        <v>35.652642214029626</v>
      </c>
      <c r="L25">
        <f t="shared" si="0"/>
        <v>0.5835268220344032</v>
      </c>
      <c r="M25">
        <f t="shared" si="1"/>
        <v>282.2677603261143</v>
      </c>
      <c r="N25">
        <f t="shared" si="2"/>
        <v>5.465635882084913</v>
      </c>
      <c r="O25">
        <f t="shared" si="3"/>
        <v>0.20256909162423586</v>
      </c>
      <c r="P25">
        <f t="shared" si="4"/>
        <v>2.5453991456966754</v>
      </c>
    </row>
    <row r="26" spans="1:16" ht="12.75">
      <c r="A26" s="55">
        <v>6</v>
      </c>
      <c r="B26" s="56" t="s">
        <v>54</v>
      </c>
      <c r="C26" s="56" t="s">
        <v>55</v>
      </c>
      <c r="D26" s="59"/>
      <c r="E26" s="58">
        <v>1</v>
      </c>
      <c r="F26" s="62">
        <v>3.3969346942271827</v>
      </c>
      <c r="G26" s="62">
        <v>4994.6553191489365</v>
      </c>
      <c r="H26" s="62">
        <v>157.3606172865262</v>
      </c>
      <c r="I26" s="62">
        <v>1.5903055735203393</v>
      </c>
      <c r="J26" s="62">
        <v>4.368294623777691</v>
      </c>
      <c r="L26">
        <f t="shared" si="0"/>
        <v>0.10967122840036361</v>
      </c>
      <c r="M26">
        <f t="shared" si="1"/>
        <v>177.83434163458438</v>
      </c>
      <c r="N26">
        <f t="shared" si="2"/>
        <v>11.23466750101924</v>
      </c>
      <c r="O26">
        <f t="shared" si="3"/>
        <v>0.11353891876889911</v>
      </c>
      <c r="P26">
        <f t="shared" si="4"/>
        <v>0.3118717916266995</v>
      </c>
    </row>
    <row r="27" spans="1:16" ht="12.75">
      <c r="A27" s="55">
        <v>7</v>
      </c>
      <c r="B27" s="56" t="s">
        <v>56</v>
      </c>
      <c r="C27" s="56" t="s">
        <v>57</v>
      </c>
      <c r="D27" s="59"/>
      <c r="E27" s="58">
        <v>1</v>
      </c>
      <c r="F27" s="62">
        <v>2.104155821906525</v>
      </c>
      <c r="G27" s="62">
        <v>3490.2529285202004</v>
      </c>
      <c r="H27" s="62">
        <v>80.49601082456866</v>
      </c>
      <c r="I27" s="62">
        <v>0.7556693380382851</v>
      </c>
      <c r="J27" s="62">
        <v>3.1839610410898493</v>
      </c>
      <c r="L27">
        <f t="shared" si="0"/>
        <v>0.06793340894260715</v>
      </c>
      <c r="M27">
        <f t="shared" si="1"/>
        <v>124.27020325144915</v>
      </c>
      <c r="N27">
        <f t="shared" si="2"/>
        <v>5.746964725778995</v>
      </c>
      <c r="O27">
        <f t="shared" si="3"/>
        <v>0.05395056209087687</v>
      </c>
      <c r="P27">
        <f t="shared" si="4"/>
        <v>0.22731700122725904</v>
      </c>
    </row>
    <row r="28" spans="1:16" ht="12.75">
      <c r="A28" s="55">
        <v>8</v>
      </c>
      <c r="B28" s="56" t="s">
        <v>58</v>
      </c>
      <c r="C28" s="56" t="s">
        <v>59</v>
      </c>
      <c r="D28" s="59"/>
      <c r="E28" s="58">
        <v>1</v>
      </c>
      <c r="F28" s="62">
        <v>24.393290854819682</v>
      </c>
      <c r="G28" s="62">
        <v>8059.333683958884</v>
      </c>
      <c r="H28" s="62">
        <v>58.34410922323586</v>
      </c>
      <c r="I28" s="62">
        <v>0.5396071325324188</v>
      </c>
      <c r="J28" s="62">
        <v>17.423216196320478</v>
      </c>
      <c r="L28">
        <f t="shared" si="0"/>
        <v>0.7875459535097302</v>
      </c>
      <c r="M28">
        <f t="shared" si="1"/>
        <v>286.95199330480966</v>
      </c>
      <c r="N28">
        <f t="shared" si="2"/>
        <v>4.165442911123667</v>
      </c>
      <c r="O28">
        <f t="shared" si="3"/>
        <v>0.038524929678826474</v>
      </c>
      <c r="P28">
        <f t="shared" si="4"/>
        <v>1.243920137956869</v>
      </c>
    </row>
    <row r="29" spans="1:16" ht="12.75">
      <c r="A29" s="55">
        <v>9</v>
      </c>
      <c r="B29" s="56" t="s">
        <v>60</v>
      </c>
      <c r="C29" s="56" t="s">
        <v>61</v>
      </c>
      <c r="D29" s="59"/>
      <c r="E29" s="58">
        <v>1</v>
      </c>
      <c r="F29" s="62">
        <v>26.712156454471778</v>
      </c>
      <c r="G29" s="62">
        <v>8388.544776476214</v>
      </c>
      <c r="H29" s="62">
        <v>40.45737081002464</v>
      </c>
      <c r="I29" s="62">
        <v>0.4266405986892497</v>
      </c>
      <c r="J29" s="62">
        <v>7.913346824306403</v>
      </c>
      <c r="L29">
        <f t="shared" si="0"/>
        <v>0.8624113429566852</v>
      </c>
      <c r="M29">
        <f t="shared" si="1"/>
        <v>298.6735304591688</v>
      </c>
      <c r="N29">
        <f t="shared" si="2"/>
        <v>2.88842988070171</v>
      </c>
      <c r="O29">
        <f t="shared" si="3"/>
        <v>0.030459751311104663</v>
      </c>
      <c r="P29">
        <f t="shared" si="4"/>
        <v>0.5649686810102597</v>
      </c>
    </row>
    <row r="30" spans="1:16" ht="12.75">
      <c r="A30" s="55">
        <v>10</v>
      </c>
      <c r="B30" s="56" t="s">
        <v>62</v>
      </c>
      <c r="C30" s="56" t="s">
        <v>63</v>
      </c>
      <c r="D30" s="59"/>
      <c r="E30" s="58">
        <v>1</v>
      </c>
      <c r="F30" s="62">
        <v>2.0499133517392254</v>
      </c>
      <c r="G30" s="62">
        <v>4315.926655510399</v>
      </c>
      <c r="H30" s="62">
        <v>64.64249120056745</v>
      </c>
      <c r="I30" s="62">
        <v>0.46831757234012733</v>
      </c>
      <c r="J30" s="62">
        <v>2.5662453469554407</v>
      </c>
      <c r="L30">
        <f t="shared" si="0"/>
        <v>0.06618217176256143</v>
      </c>
      <c r="M30">
        <f t="shared" si="1"/>
        <v>153.66825662288682</v>
      </c>
      <c r="N30">
        <f t="shared" si="2"/>
        <v>4.615112139231043</v>
      </c>
      <c r="O30">
        <f t="shared" si="3"/>
        <v>0.0334352540098758</v>
      </c>
      <c r="P30">
        <f t="shared" si="4"/>
        <v>0.18321555733723438</v>
      </c>
    </row>
    <row r="31" spans="1:10" ht="12.75">
      <c r="A31" s="55">
        <v>11</v>
      </c>
      <c r="B31" s="56"/>
      <c r="C31" s="56"/>
      <c r="D31" s="59"/>
      <c r="E31" s="58"/>
      <c r="F31" s="62"/>
      <c r="G31" s="62"/>
      <c r="H31" s="62"/>
      <c r="I31" s="62"/>
      <c r="J31" s="62"/>
    </row>
    <row r="32" spans="1:16" ht="12.75">
      <c r="A32">
        <v>12</v>
      </c>
      <c r="B32" s="60" t="s">
        <v>54</v>
      </c>
      <c r="C32" s="60" t="s">
        <v>64</v>
      </c>
      <c r="E32" s="42">
        <v>1</v>
      </c>
      <c r="F32" s="62">
        <v>1.2701778430842827</v>
      </c>
      <c r="G32" s="62">
        <v>3516.712885488884</v>
      </c>
      <c r="H32" s="62">
        <v>55.15154694173151</v>
      </c>
      <c r="I32" s="62">
        <v>0.6547671913045809</v>
      </c>
      <c r="J32" s="62">
        <v>3.7732890654570492</v>
      </c>
      <c r="L32">
        <f t="shared" si="0"/>
        <v>0.0410081372994041</v>
      </c>
      <c r="M32">
        <f t="shared" si="1"/>
        <v>125.21230810684625</v>
      </c>
      <c r="N32">
        <f t="shared" si="2"/>
        <v>3.9375118294624363</v>
      </c>
      <c r="O32">
        <f t="shared" si="3"/>
        <v>0.04674671345174673</v>
      </c>
      <c r="P32">
        <f t="shared" si="4"/>
        <v>0.26939172435027875</v>
      </c>
    </row>
    <row r="33" spans="1:16" ht="12.75">
      <c r="A33">
        <v>13</v>
      </c>
      <c r="B33" s="60" t="s">
        <v>65</v>
      </c>
      <c r="C33" s="60" t="s">
        <v>66</v>
      </c>
      <c r="E33" s="42">
        <v>1</v>
      </c>
      <c r="F33" s="62">
        <v>12.830604297490163</v>
      </c>
      <c r="G33" s="62">
        <v>4742.485775759025</v>
      </c>
      <c r="H33" s="62">
        <v>191.40376356423957</v>
      </c>
      <c r="I33" s="62">
        <v>0.7479920007868078</v>
      </c>
      <c r="J33" s="62">
        <v>89.42002425990886</v>
      </c>
      <c r="L33">
        <f t="shared" si="0"/>
        <v>0.41424056129664955</v>
      </c>
      <c r="M33">
        <f t="shared" si="1"/>
        <v>168.85586326849767</v>
      </c>
      <c r="N33">
        <f t="shared" si="2"/>
        <v>13.665157643430613</v>
      </c>
      <c r="O33">
        <f t="shared" si="3"/>
        <v>0.0534024431726822</v>
      </c>
      <c r="P33">
        <f t="shared" si="4"/>
        <v>6.384089347234456</v>
      </c>
    </row>
    <row r="34" spans="1:16" ht="12.75">
      <c r="A34">
        <v>14</v>
      </c>
      <c r="B34" s="60" t="s">
        <v>67</v>
      </c>
      <c r="C34" s="60" t="s">
        <v>68</v>
      </c>
      <c r="E34" s="42">
        <v>1</v>
      </c>
      <c r="F34" s="62">
        <v>1.1277913588951187</v>
      </c>
      <c r="G34" s="62">
        <v>2653.8721491752335</v>
      </c>
      <c r="H34" s="62">
        <v>30.59294614836693</v>
      </c>
      <c r="I34" s="62">
        <v>0.3772862877868944</v>
      </c>
      <c r="J34" s="62">
        <v>5.460652156419785</v>
      </c>
      <c r="L34">
        <f t="shared" si="0"/>
        <v>0.03641113970178405</v>
      </c>
      <c r="M34">
        <f t="shared" si="1"/>
        <v>94.4909260548043</v>
      </c>
      <c r="N34">
        <f t="shared" si="2"/>
        <v>2.1841651601281478</v>
      </c>
      <c r="O34">
        <f t="shared" si="3"/>
        <v>0.026936129694138833</v>
      </c>
      <c r="P34">
        <f t="shared" si="4"/>
        <v>0.38986000674104426</v>
      </c>
    </row>
    <row r="35" spans="1:16" ht="12.75">
      <c r="A35">
        <v>15</v>
      </c>
      <c r="B35" s="60" t="s">
        <v>69</v>
      </c>
      <c r="C35" s="60" t="s">
        <v>70</v>
      </c>
      <c r="E35" s="42">
        <v>1</v>
      </c>
      <c r="F35" s="62">
        <v>5.2524791945335805</v>
      </c>
      <c r="G35" s="62">
        <v>5094.341668658857</v>
      </c>
      <c r="H35" s="62">
        <v>1005.042723070458</v>
      </c>
      <c r="I35" s="62">
        <v>1.7592069930528447</v>
      </c>
      <c r="J35" s="62">
        <v>7.425078904310458</v>
      </c>
      <c r="L35">
        <f t="shared" si="0"/>
        <v>0.16957813360109447</v>
      </c>
      <c r="M35">
        <f t="shared" si="1"/>
        <v>181.3836669037548</v>
      </c>
      <c r="N35">
        <f t="shared" si="2"/>
        <v>71.7544263152961</v>
      </c>
      <c r="O35">
        <f t="shared" si="3"/>
        <v>0.12559753496918222</v>
      </c>
      <c r="P35">
        <f t="shared" si="4"/>
        <v>0.530109083817777</v>
      </c>
    </row>
    <row r="36" spans="1:16" ht="12.75">
      <c r="A36">
        <v>16</v>
      </c>
      <c r="B36" s="60" t="s">
        <v>71</v>
      </c>
      <c r="C36" s="60" t="s">
        <v>72</v>
      </c>
      <c r="E36" s="42">
        <v>1</v>
      </c>
      <c r="F36" s="62">
        <v>6.933995769719891</v>
      </c>
      <c r="G36" s="62">
        <v>4365.031412861583</v>
      </c>
      <c r="H36" s="62">
        <v>297.90435516029714</v>
      </c>
      <c r="I36" s="62">
        <v>1.3885012800529308</v>
      </c>
      <c r="J36" s="62">
        <v>25.026569666768992</v>
      </c>
      <c r="L36">
        <f t="shared" si="0"/>
        <v>0.223866486182512</v>
      </c>
      <c r="M36">
        <f t="shared" si="1"/>
        <v>155.4166279591819</v>
      </c>
      <c r="N36">
        <f t="shared" si="2"/>
        <v>21.268703917432166</v>
      </c>
      <c r="O36">
        <f t="shared" si="3"/>
        <v>0.09913122149063883</v>
      </c>
      <c r="P36">
        <f t="shared" si="4"/>
        <v>1.7867570281914364</v>
      </c>
    </row>
    <row r="37" spans="1:16" ht="12.75">
      <c r="A37">
        <v>17</v>
      </c>
      <c r="B37" s="60" t="s">
        <v>73</v>
      </c>
      <c r="C37" s="60" t="s">
        <v>74</v>
      </c>
      <c r="E37" s="42">
        <v>1</v>
      </c>
      <c r="F37" s="62">
        <v>5.9598914096321245</v>
      </c>
      <c r="G37" s="62">
        <v>8292.058235715995</v>
      </c>
      <c r="H37" s="62">
        <v>443.94085529590234</v>
      </c>
      <c r="I37" s="62">
        <v>4.316857060259348</v>
      </c>
      <c r="J37" s="62">
        <v>44.01564972744857</v>
      </c>
      <c r="L37">
        <f t="shared" si="0"/>
        <v>0.19241718515752423</v>
      </c>
      <c r="M37">
        <f t="shared" si="1"/>
        <v>295.2381341492557</v>
      </c>
      <c r="N37">
        <f t="shared" si="2"/>
        <v>31.694892822428002</v>
      </c>
      <c r="O37">
        <f t="shared" si="3"/>
        <v>0.3081994374306117</v>
      </c>
      <c r="P37">
        <f t="shared" si="4"/>
        <v>3.142471083656291</v>
      </c>
    </row>
    <row r="38" spans="1:16" ht="12.75">
      <c r="A38">
        <v>18</v>
      </c>
      <c r="B38" s="60" t="s">
        <v>75</v>
      </c>
      <c r="C38" s="60" t="s">
        <v>76</v>
      </c>
      <c r="D38" s="42"/>
      <c r="E38" s="42">
        <v>1</v>
      </c>
      <c r="F38" s="62">
        <v>17.94521721368186</v>
      </c>
      <c r="G38" s="62">
        <v>6434.815395649055</v>
      </c>
      <c r="H38" s="62">
        <v>15.339310887453689</v>
      </c>
      <c r="I38" s="62">
        <v>0.9048290332098483</v>
      </c>
      <c r="J38" s="62">
        <v>4.245659890383362</v>
      </c>
      <c r="L38">
        <f t="shared" si="0"/>
        <v>0.5793676337317947</v>
      </c>
      <c r="M38">
        <f t="shared" si="1"/>
        <v>229.11113706647637</v>
      </c>
      <c r="N38">
        <f t="shared" si="2"/>
        <v>1.0951409602157316</v>
      </c>
      <c r="O38">
        <f t="shared" si="3"/>
        <v>0.06459972964437365</v>
      </c>
      <c r="P38">
        <f t="shared" si="4"/>
        <v>0.30311635791323877</v>
      </c>
    </row>
    <row r="39" spans="1:16" ht="12.75">
      <c r="A39">
        <v>19</v>
      </c>
      <c r="B39" s="60" t="s">
        <v>77</v>
      </c>
      <c r="C39" s="60" t="s">
        <v>78</v>
      </c>
      <c r="D39" s="42"/>
      <c r="E39" s="42">
        <v>1</v>
      </c>
      <c r="F39" s="62">
        <v>34.49821102640301</v>
      </c>
      <c r="G39" s="62">
        <v>9158.714128615828</v>
      </c>
      <c r="H39" s="62">
        <v>54.84520449553395</v>
      </c>
      <c r="I39" s="62">
        <v>4.554854515055151</v>
      </c>
      <c r="J39" s="62">
        <v>25.422861536719193</v>
      </c>
      <c r="L39">
        <f t="shared" si="0"/>
        <v>1.1137868465090823</v>
      </c>
      <c r="M39">
        <f t="shared" si="1"/>
        <v>326.09535457579676</v>
      </c>
      <c r="N39">
        <f t="shared" si="2"/>
        <v>3.9156406930636014</v>
      </c>
      <c r="O39">
        <f t="shared" si="3"/>
        <v>0.32519112389464694</v>
      </c>
      <c r="P39">
        <f t="shared" si="4"/>
        <v>1.8150500500988236</v>
      </c>
    </row>
    <row r="40" spans="1:16" ht="12.75">
      <c r="A40">
        <v>20</v>
      </c>
      <c r="B40" s="60" t="s">
        <v>79</v>
      </c>
      <c r="C40" s="60" t="s">
        <v>80</v>
      </c>
      <c r="D40" s="42"/>
      <c r="E40" s="42">
        <v>1</v>
      </c>
      <c r="F40" s="62">
        <v>5.055850240177119</v>
      </c>
      <c r="G40" s="62">
        <v>3541.696007650012</v>
      </c>
      <c r="H40" s="62">
        <v>212.35488014591712</v>
      </c>
      <c r="I40" s="62">
        <v>1.3490178313310464</v>
      </c>
      <c r="J40" s="62">
        <v>19.488703048582405</v>
      </c>
      <c r="L40">
        <f t="shared" si="0"/>
        <v>0.16322989882342878</v>
      </c>
      <c r="M40">
        <f t="shared" si="1"/>
        <v>126.10183036566303</v>
      </c>
      <c r="N40">
        <f t="shared" si="2"/>
        <v>15.160950127147517</v>
      </c>
      <c r="O40">
        <f t="shared" si="3"/>
        <v>0.09631232419706615</v>
      </c>
      <c r="P40">
        <f t="shared" si="4"/>
        <v>1.3913843409641389</v>
      </c>
    </row>
    <row r="41" spans="1:16" ht="12.75">
      <c r="A41">
        <v>21</v>
      </c>
      <c r="B41" s="60" t="s">
        <v>81</v>
      </c>
      <c r="C41" s="60" t="s">
        <v>82</v>
      </c>
      <c r="D41" s="42"/>
      <c r="E41" s="42">
        <v>1</v>
      </c>
      <c r="F41" s="62">
        <v>8.861863563582691</v>
      </c>
      <c r="G41" s="62">
        <v>7243.136313650491</v>
      </c>
      <c r="H41" s="62">
        <v>452.8354200630042</v>
      </c>
      <c r="I41" s="62">
        <v>1.0814077899938306</v>
      </c>
      <c r="J41" s="62">
        <v>22.0401868072589</v>
      </c>
      <c r="L41">
        <f t="shared" si="0"/>
        <v>0.2861083742899706</v>
      </c>
      <c r="M41">
        <f t="shared" si="1"/>
        <v>257.8913449280955</v>
      </c>
      <c r="N41">
        <f t="shared" si="2"/>
        <v>32.329914973762854</v>
      </c>
      <c r="O41">
        <f t="shared" si="3"/>
        <v>0.0772064647628514</v>
      </c>
      <c r="P41">
        <f t="shared" si="4"/>
        <v>1.5735460035025308</v>
      </c>
    </row>
    <row r="42" spans="1:16" ht="12.75">
      <c r="A42">
        <v>22</v>
      </c>
      <c r="B42" s="60" t="s">
        <v>83</v>
      </c>
      <c r="C42" s="60" t="s">
        <v>84</v>
      </c>
      <c r="D42" s="42"/>
      <c r="E42" s="42">
        <v>1</v>
      </c>
      <c r="F42" s="62">
        <v>17.55421940789257</v>
      </c>
      <c r="G42" s="62">
        <v>3760.5136983026537</v>
      </c>
      <c r="H42" s="62">
        <v>751.365737498249</v>
      </c>
      <c r="I42" s="62">
        <v>4.42214625685104</v>
      </c>
      <c r="J42" s="62">
        <v>21.122697320382795</v>
      </c>
      <c r="L42">
        <f t="shared" si="0"/>
        <v>0.5667441323922984</v>
      </c>
      <c r="M42">
        <f t="shared" si="1"/>
        <v>133.89281842564458</v>
      </c>
      <c r="N42">
        <f t="shared" si="2"/>
        <v>53.643309094808124</v>
      </c>
      <c r="O42">
        <f t="shared" si="3"/>
        <v>0.31571649688013875</v>
      </c>
      <c r="P42">
        <f t="shared" si="4"/>
        <v>1.5080423883129355</v>
      </c>
    </row>
    <row r="43" spans="1:16" ht="12.75">
      <c r="A43">
        <v>23</v>
      </c>
      <c r="B43" s="60" t="s">
        <v>85</v>
      </c>
      <c r="C43" s="60" t="s">
        <v>86</v>
      </c>
      <c r="D43" s="42"/>
      <c r="E43" s="42">
        <v>1</v>
      </c>
      <c r="F43" s="62">
        <v>8.400802567160637</v>
      </c>
      <c r="G43" s="62">
        <v>3291.49557733684</v>
      </c>
      <c r="H43" s="62">
        <v>728.5334080403418</v>
      </c>
      <c r="I43" s="62">
        <v>2.8658403197301006</v>
      </c>
      <c r="J43" s="62">
        <v>11.612827948368716</v>
      </c>
      <c r="L43">
        <f t="shared" si="0"/>
        <v>0.27122285825958187</v>
      </c>
      <c r="M43">
        <f t="shared" si="1"/>
        <v>117.19346212835008</v>
      </c>
      <c r="N43">
        <f t="shared" si="2"/>
        <v>52.01320853879513</v>
      </c>
      <c r="O43">
        <f t="shared" si="3"/>
        <v>0.2046049618918161</v>
      </c>
      <c r="P43">
        <f t="shared" si="4"/>
        <v>0.8290909313663258</v>
      </c>
    </row>
    <row r="44" spans="1:10" ht="12.75">
      <c r="A44">
        <v>24</v>
      </c>
      <c r="B44" s="60"/>
      <c r="C44" s="60"/>
      <c r="D44" s="42"/>
      <c r="E44" s="42"/>
      <c r="F44" s="62"/>
      <c r="G44" s="62"/>
      <c r="H44" s="62"/>
      <c r="I44" s="62"/>
      <c r="J44" s="62"/>
    </row>
    <row r="45" spans="1:16" ht="12.75">
      <c r="A45">
        <v>25</v>
      </c>
      <c r="B45" s="60" t="s">
        <v>87</v>
      </c>
      <c r="C45" s="60" t="s">
        <v>88</v>
      </c>
      <c r="D45" s="42"/>
      <c r="E45" s="42">
        <v>1</v>
      </c>
      <c r="F45" s="62">
        <v>19.412024011122607</v>
      </c>
      <c r="G45" s="62">
        <v>5500.102032034425</v>
      </c>
      <c r="H45" s="62">
        <v>262.0139181541011</v>
      </c>
      <c r="I45" s="62">
        <v>0.9903765054405977</v>
      </c>
      <c r="J45" s="62">
        <v>88.94803193724611</v>
      </c>
      <c r="L45">
        <f t="shared" si="0"/>
        <v>0.6267240058088644</v>
      </c>
      <c r="M45">
        <f t="shared" si="1"/>
        <v>195.83073531419302</v>
      </c>
      <c r="N45">
        <f t="shared" si="2"/>
        <v>18.706327554249114</v>
      </c>
      <c r="O45">
        <f t="shared" si="3"/>
        <v>0.07070734044711444</v>
      </c>
      <c r="P45">
        <f t="shared" si="4"/>
        <v>6.350391736615056</v>
      </c>
    </row>
    <row r="46" spans="1:16" ht="12.75">
      <c r="A46">
        <v>26</v>
      </c>
      <c r="B46" s="60" t="s">
        <v>89</v>
      </c>
      <c r="C46" s="60" t="s">
        <v>88</v>
      </c>
      <c r="D46" s="42"/>
      <c r="E46" s="42">
        <v>1</v>
      </c>
      <c r="F46" s="62">
        <v>19.60639286255543</v>
      </c>
      <c r="G46" s="62">
        <v>5650.000765001196</v>
      </c>
      <c r="H46" s="62">
        <v>262.0039131769453</v>
      </c>
      <c r="I46" s="62">
        <v>1.4444361657422666</v>
      </c>
      <c r="J46" s="62">
        <v>81.10379604986693</v>
      </c>
      <c r="L46">
        <f t="shared" si="0"/>
        <v>0.632999272370695</v>
      </c>
      <c r="M46">
        <f t="shared" si="1"/>
        <v>201.16786886709377</v>
      </c>
      <c r="N46">
        <f t="shared" si="2"/>
        <v>18.705613254866975</v>
      </c>
      <c r="O46">
        <f t="shared" si="3"/>
        <v>0.10312465932320009</v>
      </c>
      <c r="P46">
        <f t="shared" si="4"/>
        <v>5.790357189763965</v>
      </c>
    </row>
    <row r="47" spans="1:10" ht="12.75">
      <c r="A47">
        <v>27</v>
      </c>
      <c r="B47" s="60"/>
      <c r="C47" s="60"/>
      <c r="D47" s="42"/>
      <c r="E47" s="42"/>
      <c r="F47" s="62"/>
      <c r="G47" s="62"/>
      <c r="H47" s="62"/>
      <c r="I47" s="62"/>
      <c r="J47" s="62"/>
    </row>
    <row r="48" spans="1:16" ht="12.75">
      <c r="A48">
        <v>28</v>
      </c>
      <c r="B48" s="60" t="s">
        <v>90</v>
      </c>
      <c r="C48" s="60" t="s">
        <v>91</v>
      </c>
      <c r="D48" s="42"/>
      <c r="E48" s="42">
        <v>1</v>
      </c>
      <c r="F48" s="62">
        <v>6.29212653940684</v>
      </c>
      <c r="G48" s="62">
        <v>5747.348792732488</v>
      </c>
      <c r="H48" s="62">
        <v>101.89033269454869</v>
      </c>
      <c r="I48" s="62">
        <v>16.837497354954653</v>
      </c>
      <c r="J48" s="62">
        <v>8.786551546345667</v>
      </c>
      <c r="L48">
        <f t="shared" si="0"/>
        <v>0.20314351288530433</v>
      </c>
      <c r="M48">
        <f t="shared" si="1"/>
        <v>204.63393835834538</v>
      </c>
      <c r="N48">
        <f t="shared" si="2"/>
        <v>7.274399586951151</v>
      </c>
      <c r="O48">
        <f t="shared" si="3"/>
        <v>1.2021030903035441</v>
      </c>
      <c r="P48">
        <f t="shared" si="4"/>
        <v>0.6273106118033275</v>
      </c>
    </row>
    <row r="49" spans="1:16" ht="12.75">
      <c r="A49">
        <v>29</v>
      </c>
      <c r="B49" s="60" t="s">
        <v>92</v>
      </c>
      <c r="C49" s="60" t="s">
        <v>93</v>
      </c>
      <c r="D49" s="42"/>
      <c r="E49" s="42">
        <v>1</v>
      </c>
      <c r="F49" s="62">
        <v>7.0176195778944805</v>
      </c>
      <c r="G49" s="62">
        <v>5613.818312216114</v>
      </c>
      <c r="H49" s="62">
        <v>94.13596576193696</v>
      </c>
      <c r="I49" s="62">
        <v>17.75548753773846</v>
      </c>
      <c r="J49" s="62">
        <v>3.386081249832355</v>
      </c>
      <c r="L49">
        <f t="shared" si="0"/>
        <v>0.2265663101684159</v>
      </c>
      <c r="M49">
        <f t="shared" si="1"/>
        <v>199.87959525087638</v>
      </c>
      <c r="N49">
        <f t="shared" si="2"/>
        <v>6.720781180573366</v>
      </c>
      <c r="O49">
        <f t="shared" si="3"/>
        <v>1.2676424523791086</v>
      </c>
      <c r="P49">
        <f t="shared" si="4"/>
        <v>0.2417472530883331</v>
      </c>
    </row>
    <row r="50" spans="1:16" ht="12.75">
      <c r="A50">
        <v>30</v>
      </c>
      <c r="B50" s="60" t="s">
        <v>94</v>
      </c>
      <c r="C50" s="60" t="s">
        <v>95</v>
      </c>
      <c r="D50" s="42"/>
      <c r="E50" s="42">
        <v>1</v>
      </c>
      <c r="F50" s="62">
        <v>6.1497400552176735</v>
      </c>
      <c r="G50" s="62">
        <v>5752.148505857041</v>
      </c>
      <c r="H50" s="62">
        <v>96.01642163363961</v>
      </c>
      <c r="I50" s="62">
        <v>12.436189584929053</v>
      </c>
      <c r="J50" s="62">
        <v>2.361854124631557</v>
      </c>
      <c r="L50">
        <f t="shared" si="0"/>
        <v>0.19854651528768422</v>
      </c>
      <c r="M50">
        <f t="shared" si="1"/>
        <v>204.8048317972314</v>
      </c>
      <c r="N50">
        <f t="shared" si="2"/>
        <v>6.855035206982345</v>
      </c>
      <c r="O50">
        <f t="shared" si="3"/>
        <v>0.8878743447727911</v>
      </c>
      <c r="P50">
        <f t="shared" si="4"/>
        <v>0.16862316781479986</v>
      </c>
    </row>
    <row r="51" spans="1:16" ht="12.75">
      <c r="A51">
        <v>31</v>
      </c>
      <c r="B51" s="60" t="s">
        <v>96</v>
      </c>
      <c r="C51" s="60" t="s">
        <v>97</v>
      </c>
      <c r="E51">
        <v>1</v>
      </c>
      <c r="F51" s="62">
        <v>6.131659231828574</v>
      </c>
      <c r="G51" s="62">
        <v>5531.853980396845</v>
      </c>
      <c r="H51" s="62">
        <v>99.67499769024208</v>
      </c>
      <c r="I51" s="62">
        <v>8.25094402040932</v>
      </c>
      <c r="J51" s="62">
        <v>2.8853227551388403</v>
      </c>
      <c r="L51">
        <f t="shared" si="0"/>
        <v>0.19796276956100234</v>
      </c>
      <c r="M51">
        <f t="shared" si="1"/>
        <v>196.96126114066956</v>
      </c>
      <c r="N51">
        <f t="shared" si="2"/>
        <v>7.116237064422175</v>
      </c>
      <c r="O51">
        <f t="shared" si="3"/>
        <v>0.5890712316540884</v>
      </c>
      <c r="P51">
        <f t="shared" si="4"/>
        <v>0.20599589875836852</v>
      </c>
    </row>
    <row r="52" spans="1:16" ht="12.75">
      <c r="A52">
        <v>32</v>
      </c>
      <c r="B52" s="60" t="s">
        <v>98</v>
      </c>
      <c r="C52" s="60" t="s">
        <v>99</v>
      </c>
      <c r="E52">
        <v>1</v>
      </c>
      <c r="F52" s="62">
        <v>5.157554871740808</v>
      </c>
      <c r="G52" s="62">
        <v>3610.9841740377715</v>
      </c>
      <c r="H52" s="62">
        <v>482.7795745872983</v>
      </c>
      <c r="I52" s="62">
        <v>1.7460458434788828</v>
      </c>
      <c r="J52" s="62">
        <v>6.077232343763505</v>
      </c>
      <c r="L52">
        <f t="shared" si="0"/>
        <v>0.16651346853601456</v>
      </c>
      <c r="M52">
        <f t="shared" si="1"/>
        <v>128.5688305218889</v>
      </c>
      <c r="N52">
        <f t="shared" si="2"/>
        <v>34.46776004250097</v>
      </c>
      <c r="O52">
        <f t="shared" si="3"/>
        <v>0.1246579025379913</v>
      </c>
      <c r="P52">
        <f t="shared" si="4"/>
        <v>0.43388038180038874</v>
      </c>
    </row>
    <row r="53" spans="1:16" ht="12.75">
      <c r="A53">
        <v>33</v>
      </c>
      <c r="B53" s="60" t="s">
        <v>100</v>
      </c>
      <c r="C53" s="60" t="s">
        <v>101</v>
      </c>
      <c r="E53">
        <v>1</v>
      </c>
      <c r="F53" s="62">
        <v>15.655732952037058</v>
      </c>
      <c r="G53" s="62">
        <v>6005.1795362180255</v>
      </c>
      <c r="H53" s="62">
        <v>352.54488828222554</v>
      </c>
      <c r="I53" s="62">
        <v>18.850056477306254</v>
      </c>
      <c r="J53" s="62">
        <v>11.297157060557382</v>
      </c>
      <c r="L53">
        <f t="shared" si="0"/>
        <v>0.5054508310906979</v>
      </c>
      <c r="M53">
        <f t="shared" si="1"/>
        <v>213.81398334465663</v>
      </c>
      <c r="N53">
        <f t="shared" si="2"/>
        <v>25.16973221973952</v>
      </c>
      <c r="O53">
        <f t="shared" si="3"/>
        <v>1.345788549573151</v>
      </c>
      <c r="P53">
        <f t="shared" si="4"/>
        <v>0.8065537964372322</v>
      </c>
    </row>
    <row r="54" spans="1:16" ht="12.75">
      <c r="A54">
        <v>34</v>
      </c>
      <c r="B54" s="60">
        <v>150</v>
      </c>
      <c r="C54" s="60" t="s">
        <v>102</v>
      </c>
      <c r="E54">
        <v>1</v>
      </c>
      <c r="F54" s="62">
        <v>4.0591448508529755</v>
      </c>
      <c r="G54" s="62">
        <v>6814.48501075783</v>
      </c>
      <c r="H54" s="62">
        <v>57.436410129555064</v>
      </c>
      <c r="I54" s="62">
        <v>1.8293997907806387</v>
      </c>
      <c r="J54" s="62">
        <v>5.896686764044073</v>
      </c>
      <c r="L54">
        <f t="shared" si="0"/>
        <v>0.13105091564008858</v>
      </c>
      <c r="M54">
        <f t="shared" si="1"/>
        <v>242.62924627066263</v>
      </c>
      <c r="N54">
        <f t="shared" si="2"/>
        <v>4.100638275222219</v>
      </c>
      <c r="O54">
        <f t="shared" si="3"/>
        <v>0.13060890793553362</v>
      </c>
      <c r="P54">
        <f t="shared" si="4"/>
        <v>0.42099043772223815</v>
      </c>
    </row>
    <row r="55" spans="1:16" ht="12.75">
      <c r="A55">
        <v>35</v>
      </c>
      <c r="B55" s="60" t="s">
        <v>103</v>
      </c>
      <c r="C55" s="60" t="s">
        <v>104</v>
      </c>
      <c r="E55">
        <v>1</v>
      </c>
      <c r="F55" s="62">
        <v>46.31854931702721</v>
      </c>
      <c r="G55" s="62">
        <v>6299.192732488645</v>
      </c>
      <c r="H55" s="62">
        <v>173.27330247695457</v>
      </c>
      <c r="I55" s="62">
        <v>2.438102958576355</v>
      </c>
      <c r="J55" s="62">
        <v>101.41476397254517</v>
      </c>
      <c r="L55">
        <f t="shared" si="0"/>
        <v>1.4954106153273803</v>
      </c>
      <c r="M55">
        <f t="shared" si="1"/>
        <v>224.28230194718526</v>
      </c>
      <c r="N55">
        <f t="shared" si="2"/>
        <v>12.37074417792589</v>
      </c>
      <c r="O55">
        <f t="shared" si="3"/>
        <v>0.17406690787811224</v>
      </c>
      <c r="P55">
        <f t="shared" si="4"/>
        <v>7.24044664143197</v>
      </c>
    </row>
    <row r="56" spans="1:10" ht="12.75">
      <c r="A56">
        <v>68</v>
      </c>
      <c r="B56" s="60"/>
      <c r="C56" s="60"/>
      <c r="F56" s="62"/>
      <c r="G56" s="62"/>
      <c r="H56" s="62"/>
      <c r="I56" s="62"/>
      <c r="J56" s="62"/>
    </row>
    <row r="57" spans="1:10" ht="12.75">
      <c r="A57">
        <v>44</v>
      </c>
      <c r="B57" s="60" t="s">
        <v>105</v>
      </c>
      <c r="C57" s="60"/>
      <c r="E57">
        <v>1</v>
      </c>
      <c r="F57" s="62">
        <v>47.21807028063494</v>
      </c>
      <c r="G57" s="62">
        <v>6769.072340425532</v>
      </c>
      <c r="H57" s="62">
        <v>251.2478325529828</v>
      </c>
      <c r="I57" s="62">
        <v>21.164225277394472</v>
      </c>
      <c r="J57" s="62">
        <v>21.271448709962957</v>
      </c>
    </row>
    <row r="58" spans="2:10" ht="12.75">
      <c r="B58" t="s">
        <v>106</v>
      </c>
      <c r="E58">
        <v>1</v>
      </c>
      <c r="F58" s="62">
        <v>0.26895224791286637</v>
      </c>
      <c r="G58" s="62">
        <v>33.35185273726992</v>
      </c>
      <c r="H58" s="62">
        <v>0</v>
      </c>
      <c r="I58" s="62">
        <v>0.14038559545558876</v>
      </c>
      <c r="J58" s="62">
        <v>0.09197605004574756</v>
      </c>
    </row>
    <row r="59" spans="2:10" ht="12.75">
      <c r="B59" s="61" t="s">
        <v>107</v>
      </c>
      <c r="C59" s="61"/>
      <c r="D59" s="61"/>
      <c r="E59" s="61"/>
      <c r="F59" s="63">
        <v>46.45401052957572</v>
      </c>
      <c r="G59" s="63">
        <v>6741.573033707865</v>
      </c>
      <c r="H59" s="63">
        <v>252.13615352290236</v>
      </c>
      <c r="I59" s="63">
        <v>21.01134612690853</v>
      </c>
      <c r="J59" s="63">
        <v>21.01134612690853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KROGSLUND</dc:creator>
  <cp:keywords/>
  <dc:description>Single sheet, customer's calculated values
</dc:description>
  <cp:lastModifiedBy>Peter Steinberg</cp:lastModifiedBy>
  <dcterms:created xsi:type="dcterms:W3CDTF">2003-02-24T20:48:50Z</dcterms:created>
  <dcterms:modified xsi:type="dcterms:W3CDTF">2007-04-17T16:45:28Z</dcterms:modified>
  <cp:category/>
  <cp:version/>
  <cp:contentType/>
  <cp:contentStatus/>
</cp:coreProperties>
</file>